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90" windowWidth="13575" windowHeight="12600" activeTab="1"/>
  </bookViews>
  <sheets>
    <sheet name="Liste DGMTRX" sheetId="2" r:id="rId1"/>
    <sheet name="EQUIPE FNSMR ou NON" sheetId="3" r:id="rId2"/>
  </sheets>
  <definedNames>
    <definedName name="_xlnm._FilterDatabase" localSheetId="1" hidden="1">'EQUIPE FNSMR ou NON'!$D$1:$D$60</definedName>
  </definedNames>
  <calcPr calcId="125725"/>
</workbook>
</file>

<file path=xl/calcChain.xml><?xml version="1.0" encoding="utf-8"?>
<calcChain xmlns="http://schemas.openxmlformats.org/spreadsheetml/2006/main">
  <c r="D57" i="3"/>
  <c r="D52"/>
  <c r="H52"/>
  <c r="O27"/>
  <c r="O15"/>
  <c r="H47"/>
  <c r="H37"/>
  <c r="D47"/>
  <c r="D42"/>
  <c r="D37"/>
  <c r="N32"/>
  <c r="N27"/>
  <c r="H43" s="1"/>
  <c r="H42" s="1"/>
  <c r="N15"/>
</calcChain>
</file>

<file path=xl/sharedStrings.xml><?xml version="1.0" encoding="utf-8"?>
<sst xmlns="http://schemas.openxmlformats.org/spreadsheetml/2006/main" count="251" uniqueCount="142">
  <si>
    <t>Joueur 1</t>
  </si>
  <si>
    <t>Joueur 2</t>
  </si>
  <si>
    <t>Equipe</t>
  </si>
  <si>
    <t>EQUIPE FNSMR</t>
  </si>
  <si>
    <t>INSCRITS le</t>
  </si>
  <si>
    <t>NON</t>
  </si>
  <si>
    <t>Franck BERARD - Stéphane JUSTIN - Sabine JUSTIN</t>
  </si>
  <si>
    <t>Loïc MOUSTER - Nelly MOUSTER - Pascal CANDEILLE</t>
  </si>
  <si>
    <t>Lucie LOPEZ - Fraser AMBROSE - Grégory COLIN</t>
  </si>
  <si>
    <t>Femmes (0)</t>
  </si>
  <si>
    <t xml:space="preserve">Fred MOREAU - Franck BERCHEM - Alexandre FELLONI </t>
  </si>
  <si>
    <t>Charley GODEFIN - Fabien ROUQUETTE - Sébastien TREZEL</t>
  </si>
  <si>
    <t>Jérôme VIENNE - Adrien BONTEMS - Joël LAMBOLEY</t>
  </si>
  <si>
    <t>Jérôme SINGLIT - Jean Yvon GODEFIN - Dominique GALIBERT</t>
  </si>
  <si>
    <t>Amandine FASTRE - Marie TESTUD - Sylvère RIBREAU</t>
  </si>
  <si>
    <t>Myke CARNIEL - Roger DE FREITAS - David RANCHOU</t>
  </si>
  <si>
    <t>Florent GENERAUX - Nicolas CONNABEL - Vincent SARRAZIN</t>
  </si>
  <si>
    <t>Joueur 3</t>
  </si>
  <si>
    <r>
      <t>Club (</t>
    </r>
    <r>
      <rPr>
        <b/>
        <i/>
        <sz val="12"/>
        <color theme="1"/>
        <rFont val="Calibri"/>
        <family val="2"/>
        <scheme val="minor"/>
      </rPr>
      <t>ou ancien Club</t>
    </r>
    <r>
      <rPr>
        <b/>
        <sz val="12"/>
        <color theme="1"/>
        <rFont val="Calibri"/>
        <family val="2"/>
        <scheme val="minor"/>
      </rPr>
      <t>)</t>
    </r>
  </si>
  <si>
    <t>Vincent SARRAZIN</t>
  </si>
  <si>
    <t>Nicolas CONNABEL</t>
  </si>
  <si>
    <t>Alexandre FELLONI (2024/25)</t>
  </si>
  <si>
    <t>Franck BERCHEM (2024/25)</t>
  </si>
  <si>
    <t>TOTAL Equipe FNSMR</t>
  </si>
  <si>
    <t>Catégorie : MIXTE</t>
  </si>
  <si>
    <t>Catégorie : HOMMES</t>
  </si>
  <si>
    <t>MOUSTER L. + N. + CANDEILLE P. : Skolig ar C'hoariuo (56)</t>
  </si>
  <si>
    <t>Grégory COLIN</t>
  </si>
  <si>
    <t>Lucie LOPEZ</t>
  </si>
  <si>
    <t>Amandine FASTRE</t>
  </si>
  <si>
    <t xml:space="preserve">Florent GENERAUX : DG SUD Landes (40) / </t>
  </si>
  <si>
    <t>Joël LAMBOLEY</t>
  </si>
  <si>
    <t>Fraser AMBROSE</t>
  </si>
  <si>
    <t>Marie TESTUD (2023-24)</t>
  </si>
  <si>
    <t>Sylvère RIBREAU (2016-17)</t>
  </si>
  <si>
    <t>Roger DE FREITAS (2019-20)</t>
  </si>
  <si>
    <t xml:space="preserve"> Roger de FREITAS = DG 40 Pignes (40) / David RANCHOU &amp; Mike CARNIEL : DG Club Coutrillon</t>
  </si>
  <si>
    <t>TOMASI Mario : SUC DG (67) / Olga et Thierry GUITARD : DG Club Coutrillon (33)</t>
  </si>
  <si>
    <t>Stéphane et Sabine JUSTIN :  GIRONDISCS / Franck BERARD : GIRONDISCS (31)</t>
  </si>
  <si>
    <t>Charley GODEFIN (2024-25)</t>
  </si>
  <si>
    <t>Sébastien TREZEL (2024-25)</t>
  </si>
  <si>
    <t>Fabien ROUQUETTE (2024-25)</t>
  </si>
  <si>
    <t>Jérôme VIENNE (2024-25)</t>
  </si>
  <si>
    <t xml:space="preserve"> Adrien BONTEMS (2024-25)</t>
  </si>
  <si>
    <t>Jérôme SINGLIT (2024-25)</t>
  </si>
  <si>
    <t xml:space="preserve"> Jean Yvon GODEFIN (2023-24)</t>
  </si>
  <si>
    <t>Jérôme VIENNE = Space Disc (31) /  Adrien BONTEMS = Space Disc (31)</t>
  </si>
  <si>
    <t>Dominique GALIBERT (2024-25)</t>
  </si>
  <si>
    <t>619165</t>
  </si>
  <si>
    <t>Jérôme SINGLIT &amp; Dominique GALIBERT = Space DICS (31) / Jean Yvon GODEFIN = DG SUD LANDES (40)</t>
  </si>
  <si>
    <t>Amandine FASTRE = ??? / Marie TESTUD = DG Briviste (19) / RIBREAU Sylvère = Youlitma DG MJC Rodez (12)</t>
  </si>
  <si>
    <t>Grégory COLIN = ?? / Fraser AMBROSE = ?? /  Lucie LOPEZ = ??</t>
  </si>
  <si>
    <t>Licence FNSMR échue</t>
  </si>
  <si>
    <t>N° FNSMR 2026-2027</t>
  </si>
  <si>
    <t>Critérium FNSMR par EQUIPE 2026 - Lieu : Sauveterre de Rouergue (12) (dates 29 et 30/08/2026)</t>
  </si>
  <si>
    <t>Pascal LATAPIE - Jérôme SALATCHE - Julien VILLARET</t>
  </si>
  <si>
    <t>Rodolphe CAZEMAJOU - Céline AUBE - Céline CREN</t>
  </si>
  <si>
    <t>PIEL Élodie - PIEL Matéo - PIEL David</t>
  </si>
  <si>
    <t>Mixtes (7)</t>
  </si>
  <si>
    <t>Hommes (8)</t>
  </si>
  <si>
    <t>Franck BERARD (2025-26)</t>
  </si>
  <si>
    <t>Loïc MOUSTER  (2025-26)</t>
  </si>
  <si>
    <t>Thierry GUITARD (2025-26)</t>
  </si>
  <si>
    <t>Nelly MOUSTER (2025-26)</t>
  </si>
  <si>
    <t>Olga GUITARD (2025-26)</t>
  </si>
  <si>
    <t>Stéphane JUSTIN (2025-26)</t>
  </si>
  <si>
    <t>Pascal CANDEILLE (2025-26)</t>
  </si>
  <si>
    <t>Mario TOMASI (2026-27)</t>
  </si>
  <si>
    <t>Sabine JUSTIN (2025-26)</t>
  </si>
  <si>
    <t>Rodolphe CAZEMAJOU</t>
  </si>
  <si>
    <t>Céline CREN (2019-20)</t>
  </si>
  <si>
    <t>PIEL Élodie (2025-26)</t>
  </si>
  <si>
    <t>PIEL Matéo (2025-26)</t>
  </si>
  <si>
    <t>PIEL David (2025-26)</t>
  </si>
  <si>
    <t>Elodie PIEL / Métao PIEL / David PIEL = Association Multi Sports (13)on (33)</t>
  </si>
  <si>
    <t>Rodolphe CAZEMAJOU = ?? / AUBE Céline = DG Forty Pignes (40) / CREN Céline DG Forty Pignes (40)</t>
  </si>
  <si>
    <t>Myke CARNIEL (2025-26)</t>
  </si>
  <si>
    <t>David RANCHOU (2025-26)</t>
  </si>
  <si>
    <t>Fred MOREAU (2024-25)</t>
  </si>
  <si>
    <t>A. FELLONI &amp; Franck BERCHEM : FADA DG (03) / Fred MOREAU = FADA DG (03)</t>
  </si>
  <si>
    <t>Charley GODEFIN  = Space DISC (31) / Fabien ROUQUETTE = Space DISC (31) /  Sébastien TREZEL = Space DISC (31)</t>
  </si>
  <si>
    <t>Florent GENERAUX (2021-22)</t>
  </si>
  <si>
    <t>Jérôme SALATCHE</t>
  </si>
  <si>
    <t>Julien VILLARET</t>
  </si>
  <si>
    <t>Pascal LATAPIE (2025-26)</t>
  </si>
  <si>
    <t>Fabrice COMBEAU</t>
  </si>
  <si>
    <t xml:space="preserve"> -  -  </t>
  </si>
  <si>
    <t>Jérémie PERIE</t>
  </si>
  <si>
    <t>Xavier COTTEL (2025(26)</t>
  </si>
  <si>
    <t>LATAPIE Pascal = CRSMR PACA (13) / ??</t>
  </si>
  <si>
    <t xml:space="preserve">Xavier COTTEL = CRSMR PACA (13) / </t>
  </si>
  <si>
    <t>Pierre RODRIGUEZ  (2026(27)</t>
  </si>
  <si>
    <t xml:space="preserve"> Céline AUBE (2019-20)</t>
  </si>
  <si>
    <t>(2) Entre parenthèse :  la dernière année d'adhésion FNSMR du joueur inscrit et dernier numéro d'affilion FNSMR (source GESTAFFIL FNSMR du 25-07-2026).</t>
  </si>
  <si>
    <r>
      <t xml:space="preserve">(1) </t>
    </r>
    <r>
      <rPr>
        <u/>
        <sz val="10"/>
        <color rgb="FFFF0000"/>
        <rFont val="Calibri"/>
        <family val="2"/>
        <scheme val="minor"/>
      </rPr>
      <t>RAPPEL :</t>
    </r>
    <r>
      <rPr>
        <sz val="10"/>
        <color rgb="FFFF0000"/>
        <rFont val="Calibri"/>
        <family val="2"/>
        <scheme val="minor"/>
      </rPr>
      <t xml:space="preserve">
* 1 équipe est validée FNSMR lorsqu'au moins 2 des 3 joueurs de l'équipe sont affiliés FNSMR, pour la saison en cours (2026-27) et pour la saison passée (2025-26) sous condition que ces joueurs renouvellent leur licence avant le 29/08/2026. 
* En GRAS : les affiliés de 2025/26 qui n'ont pas encore renouvelé leur licence en 2026/27. Le statut de joueur FNSMR (et donc, d'équipe FNSMR) avec une licence 2025-26 est validé sous condition qu'il renouvelle sa licence 2026-27 avant le 29/08/2026.</t>
    </r>
  </si>
  <si>
    <r>
      <t>Equipes constituées (catégorie) : </t>
    </r>
    <r>
      <rPr>
        <sz val="12"/>
        <color rgb="FF008000"/>
        <rFont val="Calibri"/>
        <family val="2"/>
        <scheme val="minor"/>
      </rPr>
      <t xml:space="preserve">Joueur FNSMR 2026/2027 (1) / </t>
    </r>
    <r>
      <rPr>
        <sz val="12"/>
        <rFont val="Calibri"/>
        <family val="2"/>
        <scheme val="minor"/>
      </rPr>
      <t>Ancien membre FNSMR : licence FNSMR échue depuis …. (2)</t>
    </r>
  </si>
  <si>
    <t>FNSMR</t>
  </si>
  <si>
    <t>FNSMR (avec licence échue)</t>
  </si>
  <si>
    <t>NON FNSMR</t>
  </si>
  <si>
    <t>Equipe Mixte</t>
  </si>
  <si>
    <t>Equipe Femmes</t>
  </si>
  <si>
    <t>Equipe Hommes</t>
  </si>
  <si>
    <t>Equipe Adulte-Jeune</t>
  </si>
  <si>
    <r>
      <rPr>
        <b/>
        <sz val="14"/>
        <rFont val="Wingdings"/>
        <charset val="2"/>
      </rPr>
      <t>ò</t>
    </r>
    <r>
      <rPr>
        <b/>
        <sz val="14"/>
        <rFont val="Calibri"/>
        <family val="2"/>
        <scheme val="minor"/>
      </rPr>
      <t xml:space="preserve"> Joueur à la recherche d'une équipe </t>
    </r>
    <r>
      <rPr>
        <b/>
        <sz val="14"/>
        <rFont val="Wingdings"/>
        <charset val="2"/>
      </rPr>
      <t>ò</t>
    </r>
  </si>
  <si>
    <t>Téléchargé DG Métrix le : 21/08/2026</t>
  </si>
  <si>
    <t>Jérémie PERIE - Fabrice COMBEAU - Xavier COTTEL </t>
  </si>
  <si>
    <t>Philippe MARCANTONI - Maxime GENESTE - Renaud De Courlon</t>
  </si>
  <si>
    <t>Tanguy GRUEAU - Pierre RODRIGUEZ - Jean DIZENGREMEL</t>
  </si>
  <si>
    <t>Equipe à compléter (0)</t>
  </si>
  <si>
    <t>Mario TOMASI - Olga GUITARD - Thierry GUITARD</t>
  </si>
  <si>
    <t>Jean DIZENGREMEL</t>
  </si>
  <si>
    <t>Tanguy GRUEAU</t>
  </si>
  <si>
    <t>Tanguy GRUEAU = ??  / Pierre RODRIGUEZ = Isère Nordic Walking (38) / Jean DIZENGREMEL = ??</t>
  </si>
  <si>
    <t>Philippe MARCANTONI (2024-25)</t>
  </si>
  <si>
    <t>Maxime GENESTE (2023-24)</t>
  </si>
  <si>
    <t>Philippe MARCANTONI = Association Multisport 13 / Maxime GENESTE = DG Briviste / Renaud De Courlon = Foyer rural Sauveterre</t>
  </si>
  <si>
    <t>Renaud De COURLON (2023-24)</t>
  </si>
  <si>
    <t>Total</t>
  </si>
  <si>
    <t>S</t>
  </si>
  <si>
    <t>H</t>
  </si>
  <si>
    <t>F1</t>
  </si>
  <si>
    <t>H1</t>
  </si>
  <si>
    <t>F3</t>
  </si>
  <si>
    <t>H2</t>
  </si>
  <si>
    <t>H3</t>
  </si>
  <si>
    <t>F2</t>
  </si>
  <si>
    <t>Total joueurs inscrits</t>
  </si>
  <si>
    <t>FNSMR (H1)</t>
  </si>
  <si>
    <t>NON FNSMR (H3)</t>
  </si>
  <si>
    <t>FNSMR (H2) [avec licence échue]</t>
  </si>
  <si>
    <t>FNSMR (F1)</t>
  </si>
  <si>
    <t>NON FNSMR (F3)</t>
  </si>
  <si>
    <t>FNSMR (F2) [avec licence échue]</t>
  </si>
  <si>
    <t>FNSMR (JH1)</t>
  </si>
  <si>
    <t>NON FNSMR (JH3)</t>
  </si>
  <si>
    <t>FNSMR (JH2) [avec licence échue]</t>
  </si>
  <si>
    <t>JH1</t>
  </si>
  <si>
    <t>FNSMR (JF1)</t>
  </si>
  <si>
    <t>Nbre de Femmes (F)</t>
  </si>
  <si>
    <t>Nbre d'Hommes (H)</t>
  </si>
  <si>
    <t>Nbre de Jeunes Hommes (JH)</t>
  </si>
  <si>
    <t>Nbre de Jeunes Femmes (JF)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</si>
</sst>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color rgb="FF008000"/>
      <name val="Calibri"/>
      <family val="2"/>
      <scheme val="minor"/>
    </font>
    <font>
      <i/>
      <sz val="10"/>
      <color rgb="FF008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7030A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rgb="FF7030A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rgb="FF008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name val="Wingdings"/>
      <charset val="2"/>
    </font>
    <font>
      <b/>
      <sz val="11"/>
      <color theme="0" tint="-0.34998626667073579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8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left" vertical="center" wrapText="1"/>
    </xf>
    <xf numFmtId="49" fontId="1" fillId="4" borderId="0" xfId="0" applyNumberFormat="1" applyFont="1" applyFill="1" applyBorder="1" applyAlignment="1">
      <alignment horizontal="left" vertical="center" wrapText="1"/>
    </xf>
    <xf numFmtId="49" fontId="2" fillId="4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7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49" fontId="7" fillId="4" borderId="0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3" fillId="11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7" fillId="11" borderId="1" xfId="0" applyNumberFormat="1" applyFont="1" applyFill="1" applyBorder="1" applyAlignment="1">
      <alignment horizontal="center" vertical="center"/>
    </xf>
    <xf numFmtId="0" fontId="7" fillId="11" borderId="1" xfId="0" applyNumberFormat="1" applyFont="1" applyFill="1" applyBorder="1" applyAlignment="1">
      <alignment horizontal="center" vertical="center"/>
    </xf>
    <xf numFmtId="0" fontId="13" fillId="12" borderId="1" xfId="0" applyNumberFormat="1" applyFont="1" applyFill="1" applyBorder="1" applyAlignment="1">
      <alignment horizontal="center" vertical="center"/>
    </xf>
    <xf numFmtId="49" fontId="13" fillId="12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/>
    <xf numFmtId="0" fontId="4" fillId="11" borderId="1" xfId="0" applyFont="1" applyFill="1" applyBorder="1" applyAlignment="1">
      <alignment vertical="center"/>
    </xf>
    <xf numFmtId="49" fontId="4" fillId="11" borderId="1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/>
    <xf numFmtId="0" fontId="3" fillId="11" borderId="1" xfId="0" applyFont="1" applyFill="1" applyBorder="1" applyAlignment="1">
      <alignment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13" fillId="7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vertic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left" vertical="center"/>
    </xf>
    <xf numFmtId="0" fontId="3" fillId="12" borderId="1" xfId="0" applyFont="1" applyFill="1" applyBorder="1"/>
    <xf numFmtId="0" fontId="15" fillId="12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37" fillId="3" borderId="1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right" vertical="center" wrapText="1"/>
    </xf>
    <xf numFmtId="49" fontId="0" fillId="13" borderId="1" xfId="0" applyNumberFormat="1" applyFill="1" applyBorder="1" applyAlignment="1">
      <alignment horizontal="right" vertical="center" wrapText="1"/>
    </xf>
    <xf numFmtId="49" fontId="2" fillId="13" borderId="1" xfId="0" applyNumberFormat="1" applyFont="1" applyFill="1" applyBorder="1" applyAlignment="1">
      <alignment horizontal="right" vertical="center" wrapText="1"/>
    </xf>
    <xf numFmtId="49" fontId="1" fillId="11" borderId="1" xfId="0" applyNumberFormat="1" applyFont="1" applyFill="1" applyBorder="1" applyAlignment="1">
      <alignment horizontal="right" vertical="center" wrapText="1"/>
    </xf>
    <xf numFmtId="49" fontId="0" fillId="11" borderId="1" xfId="0" applyNumberFormat="1" applyFill="1" applyBorder="1" applyAlignment="1">
      <alignment horizontal="right" vertical="center" wrapText="1"/>
    </xf>
    <xf numFmtId="49" fontId="2" fillId="11" borderId="1" xfId="0" applyNumberFormat="1" applyFont="1" applyFill="1" applyBorder="1" applyAlignment="1">
      <alignment horizontal="right" vertical="center" wrapText="1"/>
    </xf>
    <xf numFmtId="49" fontId="1" fillId="7" borderId="1" xfId="0" applyNumberFormat="1" applyFont="1" applyFill="1" applyBorder="1" applyAlignment="1">
      <alignment horizontal="right" vertical="center" wrapText="1"/>
    </xf>
    <xf numFmtId="49" fontId="0" fillId="7" borderId="1" xfId="0" applyNumberFormat="1" applyFill="1" applyBorder="1" applyAlignment="1">
      <alignment horizontal="right" vertical="center" wrapText="1"/>
    </xf>
    <xf numFmtId="49" fontId="2" fillId="7" borderId="1" xfId="0" applyNumberFormat="1" applyFont="1" applyFill="1" applyBorder="1" applyAlignment="1">
      <alignment horizontal="right" vertical="center" wrapText="1"/>
    </xf>
    <xf numFmtId="49" fontId="4" fillId="11" borderId="1" xfId="0" applyNumberFormat="1" applyFont="1" applyFill="1" applyBorder="1" applyAlignment="1">
      <alignment horizontal="right" vertical="center" wrapText="1"/>
    </xf>
    <xf numFmtId="49" fontId="3" fillId="11" borderId="3" xfId="0" applyNumberFormat="1" applyFont="1" applyFill="1" applyBorder="1" applyAlignment="1">
      <alignment horizontal="right" vertical="center" wrapText="1"/>
    </xf>
    <xf numFmtId="49" fontId="1" fillId="9" borderId="1" xfId="0" applyNumberFormat="1" applyFont="1" applyFill="1" applyBorder="1" applyAlignment="1">
      <alignment horizontal="right" vertical="center" wrapText="1"/>
    </xf>
    <xf numFmtId="49" fontId="0" fillId="9" borderId="1" xfId="0" applyNumberFormat="1" applyFill="1" applyBorder="1" applyAlignment="1">
      <alignment horizontal="right" vertical="center" wrapText="1"/>
    </xf>
    <xf numFmtId="49" fontId="2" fillId="9" borderId="1" xfId="0" applyNumberFormat="1" applyFont="1" applyFill="1" applyBorder="1" applyAlignment="1">
      <alignment horizontal="right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37" fillId="4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49" fontId="1" fillId="8" borderId="0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44" fillId="9" borderId="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4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right" vertical="center" wrapText="1"/>
    </xf>
    <xf numFmtId="49" fontId="0" fillId="5" borderId="1" xfId="0" applyNumberForma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2" fillId="9" borderId="4" xfId="0" applyFont="1" applyFill="1" applyBorder="1" applyAlignment="1">
      <alignment horizontal="center" vertical="center" wrapText="1"/>
    </xf>
    <xf numFmtId="0" fontId="43" fillId="9" borderId="5" xfId="0" applyFont="1" applyFill="1" applyBorder="1" applyAlignment="1">
      <alignment horizontal="center" vertical="center" wrapText="1"/>
    </xf>
    <xf numFmtId="0" fontId="43" fillId="9" borderId="6" xfId="0" applyFont="1" applyFill="1" applyBorder="1" applyAlignment="1">
      <alignment horizontal="center" vertical="center" wrapText="1"/>
    </xf>
    <xf numFmtId="0" fontId="42" fillId="11" borderId="1" xfId="0" applyFont="1" applyFill="1" applyBorder="1" applyAlignment="1">
      <alignment horizontal="center" vertical="center" wrapText="1"/>
    </xf>
    <xf numFmtId="0" fontId="43" fillId="11" borderId="1" xfId="0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49" fontId="2" fillId="8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5" fillId="2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32" fillId="2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6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1FF"/>
      <color rgb="FFFFCCFF"/>
      <color rgb="FFFFCCCC"/>
      <color rgb="FFFFFF99"/>
      <color rgb="FFCCFF33"/>
      <color rgb="FF008000"/>
      <color rgb="FFCC99FF"/>
      <color rgb="FFFF9900"/>
      <color rgb="FFCCFF66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H9" sqref="H9"/>
    </sheetView>
  </sheetViews>
  <sheetFormatPr baseColWidth="10" defaultRowHeight="15"/>
  <cols>
    <col min="1" max="1" width="11.42578125" style="17"/>
    <col min="2" max="2" width="4.7109375" style="4" customWidth="1"/>
    <col min="3" max="3" width="58" style="17" bestFit="1" customWidth="1"/>
    <col min="4" max="4" width="12.7109375" style="4" customWidth="1"/>
    <col min="5" max="16384" width="11.42578125" style="17"/>
  </cols>
  <sheetData>
    <row r="1" spans="1:4" s="16" customFormat="1" ht="20.100000000000001" customHeight="1">
      <c r="B1" s="18"/>
      <c r="C1" s="43" t="s">
        <v>104</v>
      </c>
      <c r="D1" s="44" t="s">
        <v>4</v>
      </c>
    </row>
    <row r="2" spans="1:4" s="12" customFormat="1" ht="15" customHeight="1">
      <c r="A2" s="84"/>
      <c r="B2" s="40"/>
      <c r="C2" s="49" t="s">
        <v>9</v>
      </c>
      <c r="D2" s="45"/>
    </row>
    <row r="3" spans="1:4" ht="15" customHeight="1">
      <c r="A3"/>
      <c r="B3" s="37">
        <v>1</v>
      </c>
      <c r="C3" s="48"/>
      <c r="D3" s="38"/>
    </row>
    <row r="4" spans="1:4" ht="15" customHeight="1">
      <c r="A4" s="46"/>
      <c r="B4" s="40"/>
      <c r="C4" s="49" t="s">
        <v>58</v>
      </c>
      <c r="D4" s="45"/>
    </row>
    <row r="5" spans="1:4" ht="15" customHeight="1">
      <c r="A5"/>
      <c r="B5" s="47">
        <v>1</v>
      </c>
      <c r="C5" s="48" t="s">
        <v>6</v>
      </c>
      <c r="D5" s="38"/>
    </row>
    <row r="6" spans="1:4" ht="15" customHeight="1">
      <c r="A6" s="46"/>
      <c r="B6" s="47">
        <v>2</v>
      </c>
      <c r="C6" s="48" t="s">
        <v>7</v>
      </c>
      <c r="D6" s="38"/>
    </row>
    <row r="7" spans="1:4" ht="15" customHeight="1">
      <c r="A7"/>
      <c r="B7" s="47">
        <v>3</v>
      </c>
      <c r="C7" s="48" t="s">
        <v>8</v>
      </c>
      <c r="D7" s="38"/>
    </row>
    <row r="8" spans="1:4" ht="15" customHeight="1">
      <c r="A8" s="46"/>
      <c r="B8" s="47">
        <v>4</v>
      </c>
      <c r="C8" s="48" t="s">
        <v>109</v>
      </c>
      <c r="D8" s="38"/>
    </row>
    <row r="9" spans="1:4" ht="15" customHeight="1">
      <c r="A9"/>
      <c r="B9" s="47">
        <v>5</v>
      </c>
      <c r="C9" s="48" t="s">
        <v>14</v>
      </c>
      <c r="D9" s="38"/>
    </row>
    <row r="10" spans="1:4" ht="15" customHeight="1">
      <c r="A10"/>
      <c r="B10" s="47">
        <v>6</v>
      </c>
      <c r="C10" s="48" t="s">
        <v>56</v>
      </c>
      <c r="D10" s="38"/>
    </row>
    <row r="11" spans="1:4" ht="15" customHeight="1">
      <c r="A11"/>
      <c r="B11" s="47">
        <v>7</v>
      </c>
      <c r="C11" s="48" t="s">
        <v>57</v>
      </c>
      <c r="D11" s="38"/>
    </row>
    <row r="12" spans="1:4" ht="15" customHeight="1">
      <c r="A12" s="46"/>
      <c r="B12" s="40"/>
      <c r="C12" s="49" t="s">
        <v>59</v>
      </c>
      <c r="D12" s="45"/>
    </row>
    <row r="13" spans="1:4" ht="15" customHeight="1">
      <c r="A13"/>
      <c r="B13" s="47">
        <v>1</v>
      </c>
      <c r="C13" s="48" t="s">
        <v>10</v>
      </c>
      <c r="D13" s="38"/>
    </row>
    <row r="14" spans="1:4" ht="15" customHeight="1">
      <c r="A14" s="46"/>
      <c r="B14" s="47">
        <v>2</v>
      </c>
      <c r="C14" s="48" t="s">
        <v>11</v>
      </c>
      <c r="D14" s="38"/>
    </row>
    <row r="15" spans="1:4" ht="15" customHeight="1">
      <c r="A15"/>
      <c r="B15" s="47">
        <v>3</v>
      </c>
      <c r="C15" s="48" t="s">
        <v>16</v>
      </c>
      <c r="D15" s="38"/>
    </row>
    <row r="16" spans="1:4" ht="15" customHeight="1">
      <c r="A16" s="46"/>
      <c r="B16" s="47">
        <v>4</v>
      </c>
      <c r="C16" s="48" t="s">
        <v>12</v>
      </c>
      <c r="D16" s="38"/>
    </row>
    <row r="17" spans="1:4" ht="15" customHeight="1">
      <c r="A17"/>
      <c r="B17" s="47">
        <v>5</v>
      </c>
      <c r="C17" s="48" t="s">
        <v>13</v>
      </c>
      <c r="D17" s="38"/>
    </row>
    <row r="18" spans="1:4" ht="15" customHeight="1">
      <c r="A18" s="46"/>
      <c r="B18" s="47">
        <v>6</v>
      </c>
      <c r="C18" s="48" t="s">
        <v>15</v>
      </c>
      <c r="D18" s="38"/>
    </row>
    <row r="19" spans="1:4" ht="15" customHeight="1">
      <c r="A19"/>
      <c r="B19" s="47">
        <v>7</v>
      </c>
      <c r="C19" s="48" t="s">
        <v>55</v>
      </c>
      <c r="D19" s="38"/>
    </row>
    <row r="20" spans="1:4" ht="15" customHeight="1">
      <c r="A20" s="46"/>
      <c r="B20" s="47">
        <v>8</v>
      </c>
      <c r="C20" s="48" t="s">
        <v>105</v>
      </c>
      <c r="D20" s="38"/>
    </row>
    <row r="21" spans="1:4" ht="15" customHeight="1">
      <c r="A21"/>
      <c r="B21" s="47">
        <v>9</v>
      </c>
      <c r="C21" s="48" t="s">
        <v>106</v>
      </c>
      <c r="D21" s="38"/>
    </row>
    <row r="22" spans="1:4" ht="15" customHeight="1">
      <c r="A22" s="46"/>
      <c r="B22" s="47">
        <v>10</v>
      </c>
      <c r="C22" s="48" t="s">
        <v>107</v>
      </c>
      <c r="D22" s="38"/>
    </row>
    <row r="23" spans="1:4" ht="15" customHeight="1">
      <c r="A23"/>
      <c r="B23" s="37"/>
      <c r="C23" s="50" t="s">
        <v>108</v>
      </c>
      <c r="D23" s="38"/>
    </row>
    <row r="24" spans="1:4" ht="15" customHeight="1">
      <c r="A24" s="46"/>
      <c r="B24" s="37"/>
      <c r="C24" s="51"/>
      <c r="D24" s="38"/>
    </row>
    <row r="25" spans="1:4" ht="15" customHeight="1">
      <c r="A25"/>
      <c r="B25" s="37"/>
      <c r="C25" s="39"/>
      <c r="D25" s="38"/>
    </row>
    <row r="26" spans="1:4">
      <c r="A26" s="46"/>
      <c r="B26" s="36"/>
    </row>
    <row r="27" spans="1:4" ht="18">
      <c r="A27" s="46"/>
      <c r="B27" s="84"/>
    </row>
    <row r="28" spans="1:4">
      <c r="A28" s="46"/>
      <c r="B28" s="46"/>
    </row>
    <row r="29" spans="1:4">
      <c r="B29" s="46"/>
    </row>
    <row r="30" spans="1:4">
      <c r="B30" s="46"/>
    </row>
    <row r="31" spans="1:4">
      <c r="B31" s="46"/>
    </row>
    <row r="32" spans="1:4">
      <c r="B32" s="46"/>
    </row>
    <row r="33" spans="2:2">
      <c r="B33" s="46"/>
    </row>
    <row r="34" spans="2:2">
      <c r="B34" s="4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0"/>
  <sheetViews>
    <sheetView tabSelected="1" zoomScaleNormal="100" zoomScaleSheetLayoutView="100" workbookViewId="0">
      <selection activeCell="J31" sqref="J31"/>
    </sheetView>
  </sheetViews>
  <sheetFormatPr baseColWidth="10" defaultRowHeight="15"/>
  <cols>
    <col min="1" max="1" width="5.7109375" style="2" customWidth="1"/>
    <col min="2" max="2" width="32.7109375" style="1" customWidth="1"/>
    <col min="3" max="3" width="3.7109375" style="2" customWidth="1"/>
    <col min="4" max="4" width="10.7109375" style="6" customWidth="1"/>
    <col min="5" max="5" width="8.7109375" style="6" customWidth="1"/>
    <col min="6" max="6" width="28.7109375" style="1" customWidth="1"/>
    <col min="7" max="7" width="3.7109375" style="2" customWidth="1"/>
    <col min="8" max="8" width="10.7109375" style="6" customWidth="1"/>
    <col min="9" max="9" width="8.7109375" style="6" customWidth="1"/>
    <col min="10" max="10" width="28.7109375" style="1" customWidth="1"/>
    <col min="11" max="11" width="3.7109375" style="2" customWidth="1"/>
    <col min="12" max="12" width="10.7109375" style="6" customWidth="1"/>
    <col min="13" max="13" width="9.140625" style="6" customWidth="1"/>
    <col min="14" max="14" width="6.7109375" style="5" customWidth="1"/>
    <col min="15" max="15" width="6.7109375" style="154" customWidth="1"/>
    <col min="16" max="16" width="120.7109375" style="1" customWidth="1"/>
    <col min="17" max="16384" width="11.42578125" style="1"/>
  </cols>
  <sheetData>
    <row r="1" spans="1:17" s="83" customFormat="1" ht="18" customHeight="1">
      <c r="A1" s="79"/>
      <c r="B1" s="174" t="s">
        <v>54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80"/>
      <c r="N1" s="81"/>
      <c r="O1" s="81"/>
      <c r="P1" s="82"/>
      <c r="Q1" s="81"/>
    </row>
    <row r="2" spans="1:17" s="83" customFormat="1" ht="18" customHeight="1">
      <c r="A2" s="79"/>
      <c r="B2" s="176" t="s">
        <v>95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8"/>
      <c r="N2" s="178"/>
      <c r="O2" s="148"/>
      <c r="P2" s="82"/>
    </row>
    <row r="3" spans="1:17" ht="44.1" customHeight="1">
      <c r="A3" s="3" t="s">
        <v>2</v>
      </c>
      <c r="B3" s="14" t="s">
        <v>0</v>
      </c>
      <c r="C3" s="147" t="s">
        <v>118</v>
      </c>
      <c r="D3" s="13" t="s">
        <v>53</v>
      </c>
      <c r="E3" s="52" t="s">
        <v>52</v>
      </c>
      <c r="F3" s="14" t="s">
        <v>1</v>
      </c>
      <c r="G3" s="147" t="s">
        <v>118</v>
      </c>
      <c r="H3" s="13" t="s">
        <v>53</v>
      </c>
      <c r="I3" s="52" t="s">
        <v>52</v>
      </c>
      <c r="J3" s="14" t="s">
        <v>17</v>
      </c>
      <c r="K3" s="147" t="s">
        <v>118</v>
      </c>
      <c r="L3" s="13" t="s">
        <v>53</v>
      </c>
      <c r="M3" s="52" t="s">
        <v>52</v>
      </c>
      <c r="N3" s="13" t="s">
        <v>3</v>
      </c>
      <c r="O3" s="14" t="s">
        <v>117</v>
      </c>
      <c r="P3" s="53" t="s">
        <v>18</v>
      </c>
    </row>
    <row r="4" spans="1:17" ht="20.100000000000001" customHeight="1">
      <c r="A4" s="164" t="s">
        <v>24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</row>
    <row r="5" spans="1:17" s="11" customFormat="1" ht="17.100000000000001" customHeight="1">
      <c r="A5" s="7">
        <v>1</v>
      </c>
      <c r="B5" s="76" t="s">
        <v>61</v>
      </c>
      <c r="C5" s="142" t="s">
        <v>121</v>
      </c>
      <c r="D5" s="100">
        <v>580069</v>
      </c>
      <c r="E5" s="72"/>
      <c r="F5" s="97" t="s">
        <v>63</v>
      </c>
      <c r="G5" s="142" t="s">
        <v>120</v>
      </c>
      <c r="H5" s="100">
        <v>580070</v>
      </c>
      <c r="I5" s="66"/>
      <c r="J5" s="78" t="s">
        <v>66</v>
      </c>
      <c r="K5" s="142" t="s">
        <v>121</v>
      </c>
      <c r="L5" s="100">
        <v>635557</v>
      </c>
      <c r="M5" s="73"/>
      <c r="N5" s="101">
        <v>1</v>
      </c>
      <c r="O5" s="149">
        <v>1</v>
      </c>
      <c r="P5" s="91" t="s">
        <v>26</v>
      </c>
    </row>
    <row r="6" spans="1:17" s="11" customFormat="1" ht="17.100000000000001" customHeight="1">
      <c r="A6" s="7">
        <v>2</v>
      </c>
      <c r="B6" s="77" t="s">
        <v>62</v>
      </c>
      <c r="C6" s="142" t="s">
        <v>121</v>
      </c>
      <c r="D6" s="100">
        <v>489219</v>
      </c>
      <c r="E6" s="73"/>
      <c r="F6" s="98" t="s">
        <v>64</v>
      </c>
      <c r="G6" s="142" t="s">
        <v>120</v>
      </c>
      <c r="H6" s="100">
        <v>486436</v>
      </c>
      <c r="I6" s="67"/>
      <c r="J6" s="77" t="s">
        <v>67</v>
      </c>
      <c r="K6" s="142" t="s">
        <v>121</v>
      </c>
      <c r="L6" s="100">
        <v>405183</v>
      </c>
      <c r="M6" s="73"/>
      <c r="N6" s="101">
        <v>1</v>
      </c>
      <c r="O6" s="149">
        <v>1</v>
      </c>
      <c r="P6" s="92" t="s">
        <v>37</v>
      </c>
    </row>
    <row r="7" spans="1:17" s="11" customFormat="1" ht="17.100000000000001" customHeight="1">
      <c r="A7" s="7">
        <v>3</v>
      </c>
      <c r="B7" s="78" t="s">
        <v>60</v>
      </c>
      <c r="C7" s="142" t="s">
        <v>121</v>
      </c>
      <c r="D7" s="100">
        <v>660681</v>
      </c>
      <c r="E7" s="73"/>
      <c r="F7" s="78" t="s">
        <v>65</v>
      </c>
      <c r="G7" s="142" t="s">
        <v>121</v>
      </c>
      <c r="H7" s="100">
        <v>660658</v>
      </c>
      <c r="I7" s="73"/>
      <c r="J7" s="97" t="s">
        <v>68</v>
      </c>
      <c r="K7" s="145" t="s">
        <v>120</v>
      </c>
      <c r="L7" s="100">
        <v>660678</v>
      </c>
      <c r="M7" s="67"/>
      <c r="N7" s="101">
        <v>1</v>
      </c>
      <c r="O7" s="149">
        <v>1</v>
      </c>
      <c r="P7" s="91" t="s">
        <v>38</v>
      </c>
    </row>
    <row r="8" spans="1:17" s="19" customFormat="1" ht="17.100000000000001" customHeight="1">
      <c r="A8" s="7">
        <v>4</v>
      </c>
      <c r="B8" s="68" t="s">
        <v>28</v>
      </c>
      <c r="C8" s="145" t="s">
        <v>122</v>
      </c>
      <c r="D8" s="41" t="s">
        <v>5</v>
      </c>
      <c r="E8" s="41" t="s">
        <v>5</v>
      </c>
      <c r="F8" s="88" t="s">
        <v>32</v>
      </c>
      <c r="G8" s="142" t="s">
        <v>124</v>
      </c>
      <c r="H8" s="41" t="s">
        <v>5</v>
      </c>
      <c r="I8" s="41" t="s">
        <v>5</v>
      </c>
      <c r="J8" s="88" t="s">
        <v>27</v>
      </c>
      <c r="K8" s="142" t="s">
        <v>124</v>
      </c>
      <c r="L8" s="41" t="s">
        <v>5</v>
      </c>
      <c r="M8" s="41" t="s">
        <v>5</v>
      </c>
      <c r="N8" s="42">
        <v>0</v>
      </c>
      <c r="O8" s="149">
        <v>1</v>
      </c>
      <c r="P8" s="93" t="s">
        <v>51</v>
      </c>
    </row>
    <row r="9" spans="1:17" s="19" customFormat="1" ht="17.100000000000001" customHeight="1">
      <c r="A9" s="7">
        <v>5</v>
      </c>
      <c r="B9" s="69" t="s">
        <v>29</v>
      </c>
      <c r="C9" s="145" t="s">
        <v>122</v>
      </c>
      <c r="D9" s="41" t="s">
        <v>5</v>
      </c>
      <c r="E9" s="41" t="s">
        <v>5</v>
      </c>
      <c r="F9" s="69" t="s">
        <v>33</v>
      </c>
      <c r="G9" s="145" t="s">
        <v>125</v>
      </c>
      <c r="H9" s="74" t="s">
        <v>5</v>
      </c>
      <c r="I9" s="74">
        <v>632390</v>
      </c>
      <c r="J9" s="85" t="s">
        <v>34</v>
      </c>
      <c r="K9" s="142" t="s">
        <v>123</v>
      </c>
      <c r="L9" s="74" t="s">
        <v>5</v>
      </c>
      <c r="M9" s="74">
        <v>428384</v>
      </c>
      <c r="N9" s="42">
        <v>0</v>
      </c>
      <c r="O9" s="149">
        <v>1</v>
      </c>
      <c r="P9" s="93" t="s">
        <v>50</v>
      </c>
    </row>
    <row r="10" spans="1:17" s="11" customFormat="1" ht="17.100000000000001" customHeight="1">
      <c r="A10" s="7">
        <v>6</v>
      </c>
      <c r="B10" s="85" t="s">
        <v>69</v>
      </c>
      <c r="C10" s="142" t="s">
        <v>119</v>
      </c>
      <c r="D10" s="41" t="s">
        <v>5</v>
      </c>
      <c r="E10" s="41" t="s">
        <v>5</v>
      </c>
      <c r="F10" s="69" t="s">
        <v>92</v>
      </c>
      <c r="G10" s="145" t="s">
        <v>125</v>
      </c>
      <c r="H10" s="74" t="s">
        <v>5</v>
      </c>
      <c r="I10" s="74">
        <v>536147</v>
      </c>
      <c r="J10" s="69" t="s">
        <v>70</v>
      </c>
      <c r="K10" s="142" t="s">
        <v>125</v>
      </c>
      <c r="L10" s="74" t="s">
        <v>5</v>
      </c>
      <c r="M10" s="74">
        <v>536148</v>
      </c>
      <c r="N10" s="42">
        <v>0</v>
      </c>
      <c r="O10" s="149">
        <v>1</v>
      </c>
      <c r="P10" s="93" t="s">
        <v>75</v>
      </c>
    </row>
    <row r="11" spans="1:17" s="11" customFormat="1" ht="17.100000000000001" customHeight="1">
      <c r="A11" s="7">
        <v>7</v>
      </c>
      <c r="B11" s="98" t="s">
        <v>71</v>
      </c>
      <c r="C11" s="145" t="s">
        <v>120</v>
      </c>
      <c r="D11" s="100">
        <v>498992</v>
      </c>
      <c r="E11" s="86"/>
      <c r="F11" s="99" t="s">
        <v>72</v>
      </c>
      <c r="G11" s="144" t="s">
        <v>136</v>
      </c>
      <c r="H11" s="100">
        <v>633468</v>
      </c>
      <c r="I11" s="87"/>
      <c r="J11" s="77" t="s">
        <v>73</v>
      </c>
      <c r="K11" s="142" t="s">
        <v>121</v>
      </c>
      <c r="L11" s="100">
        <v>166464</v>
      </c>
      <c r="M11" s="70"/>
      <c r="N11" s="101">
        <v>1</v>
      </c>
      <c r="O11" s="149">
        <v>1</v>
      </c>
      <c r="P11" s="92" t="s">
        <v>74</v>
      </c>
    </row>
    <row r="12" spans="1:17" s="11" customFormat="1" ht="17.100000000000001" customHeight="1">
      <c r="A12" s="138">
        <v>8</v>
      </c>
      <c r="B12" s="9"/>
      <c r="C12" s="138">
        <v>8</v>
      </c>
      <c r="D12" s="10"/>
      <c r="E12" s="10"/>
      <c r="F12" s="9"/>
      <c r="G12" s="138">
        <v>8</v>
      </c>
      <c r="H12" s="10"/>
      <c r="I12" s="10"/>
      <c r="J12" s="9"/>
      <c r="K12" s="138">
        <v>8</v>
      </c>
      <c r="L12" s="20"/>
      <c r="M12" s="20"/>
      <c r="N12" s="137">
        <v>0</v>
      </c>
      <c r="O12" s="150">
        <v>0</v>
      </c>
      <c r="P12" s="58"/>
    </row>
    <row r="13" spans="1:17" s="11" customFormat="1" ht="17.100000000000001" customHeight="1">
      <c r="A13" s="138">
        <v>9</v>
      </c>
      <c r="B13" s="24"/>
      <c r="C13" s="138">
        <v>9</v>
      </c>
      <c r="D13" s="20"/>
      <c r="E13" s="20"/>
      <c r="F13" s="24"/>
      <c r="G13" s="138">
        <v>9</v>
      </c>
      <c r="H13" s="20"/>
      <c r="I13" s="21"/>
      <c r="J13" s="24"/>
      <c r="K13" s="138">
        <v>9</v>
      </c>
      <c r="L13" s="20"/>
      <c r="M13" s="20"/>
      <c r="N13" s="137">
        <v>0</v>
      </c>
      <c r="O13" s="150">
        <v>0</v>
      </c>
      <c r="P13" s="58"/>
    </row>
    <row r="14" spans="1:17" s="11" customFormat="1" ht="17.100000000000001" customHeight="1">
      <c r="A14" s="146">
        <v>10</v>
      </c>
      <c r="B14" s="24" t="s">
        <v>86</v>
      </c>
      <c r="C14" s="146">
        <v>10</v>
      </c>
      <c r="D14" s="20"/>
      <c r="E14" s="20"/>
      <c r="F14" s="24"/>
      <c r="G14" s="146">
        <v>10</v>
      </c>
      <c r="H14" s="20"/>
      <c r="I14" s="20"/>
      <c r="J14" s="24"/>
      <c r="K14" s="146">
        <v>10</v>
      </c>
      <c r="L14" s="20"/>
      <c r="M14" s="20"/>
      <c r="N14" s="137">
        <v>0</v>
      </c>
      <c r="O14" s="150">
        <v>0</v>
      </c>
      <c r="P14" s="58"/>
    </row>
    <row r="15" spans="1:17" s="12" customFormat="1" ht="17.100000000000001" customHeight="1">
      <c r="A15" s="60"/>
      <c r="B15" s="61"/>
      <c r="C15" s="60"/>
      <c r="D15" s="62"/>
      <c r="E15" s="62"/>
      <c r="F15" s="61"/>
      <c r="G15" s="60"/>
      <c r="H15" s="62"/>
      <c r="I15" s="62"/>
      <c r="J15" s="61"/>
      <c r="K15" s="60"/>
      <c r="L15" s="169" t="s">
        <v>23</v>
      </c>
      <c r="M15" s="170"/>
      <c r="N15" s="63">
        <f>SUM(N5:N14)</f>
        <v>4</v>
      </c>
      <c r="O15" s="151">
        <f>SUM(O5:O14)</f>
        <v>7</v>
      </c>
      <c r="P15" s="64"/>
    </row>
    <row r="16" spans="1:17" ht="20.100000000000001" customHeight="1">
      <c r="A16" s="167" t="s">
        <v>25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</row>
    <row r="17" spans="1:16" s="19" customFormat="1" ht="17.100000000000001" customHeight="1">
      <c r="A17" s="7">
        <v>1</v>
      </c>
      <c r="B17" s="78" t="s">
        <v>76</v>
      </c>
      <c r="C17" s="142" t="s">
        <v>121</v>
      </c>
      <c r="D17" s="100">
        <v>383482</v>
      </c>
      <c r="E17" s="70"/>
      <c r="F17" s="85" t="s">
        <v>35</v>
      </c>
      <c r="G17" s="142" t="s">
        <v>123</v>
      </c>
      <c r="H17" s="74" t="s">
        <v>5</v>
      </c>
      <c r="I17" s="74">
        <v>536164</v>
      </c>
      <c r="J17" s="77" t="s">
        <v>77</v>
      </c>
      <c r="K17" s="142" t="s">
        <v>121</v>
      </c>
      <c r="L17" s="100">
        <v>395385</v>
      </c>
      <c r="M17" s="70"/>
      <c r="N17" s="101">
        <v>1</v>
      </c>
      <c r="O17" s="152">
        <v>1</v>
      </c>
      <c r="P17" s="92" t="s">
        <v>36</v>
      </c>
    </row>
    <row r="18" spans="1:16" s="19" customFormat="1" ht="17.100000000000001" customHeight="1">
      <c r="A18" s="7">
        <v>2</v>
      </c>
      <c r="B18" s="89" t="s">
        <v>78</v>
      </c>
      <c r="C18" s="142" t="s">
        <v>123</v>
      </c>
      <c r="D18" s="74" t="s">
        <v>5</v>
      </c>
      <c r="E18" s="74">
        <v>425066</v>
      </c>
      <c r="F18" s="88" t="s">
        <v>22</v>
      </c>
      <c r="G18" s="142" t="s">
        <v>123</v>
      </c>
      <c r="H18" s="74" t="s">
        <v>5</v>
      </c>
      <c r="I18" s="74">
        <v>627281</v>
      </c>
      <c r="J18" s="90" t="s">
        <v>21</v>
      </c>
      <c r="K18" s="142" t="s">
        <v>123</v>
      </c>
      <c r="L18" s="75" t="s">
        <v>5</v>
      </c>
      <c r="M18" s="74">
        <v>627282</v>
      </c>
      <c r="N18" s="96">
        <v>0</v>
      </c>
      <c r="O18" s="152">
        <v>1</v>
      </c>
      <c r="P18" s="94" t="s">
        <v>79</v>
      </c>
    </row>
    <row r="19" spans="1:16" s="23" customFormat="1" ht="17.100000000000001" customHeight="1">
      <c r="A19" s="7">
        <v>3</v>
      </c>
      <c r="B19" s="89" t="s">
        <v>39</v>
      </c>
      <c r="C19" s="142" t="s">
        <v>123</v>
      </c>
      <c r="D19" s="74" t="s">
        <v>5</v>
      </c>
      <c r="E19" s="74">
        <v>586820</v>
      </c>
      <c r="F19" s="88" t="s">
        <v>41</v>
      </c>
      <c r="G19" s="142" t="s">
        <v>123</v>
      </c>
      <c r="H19" s="74" t="s">
        <v>5</v>
      </c>
      <c r="I19" s="74">
        <v>278658</v>
      </c>
      <c r="J19" s="88" t="s">
        <v>40</v>
      </c>
      <c r="K19" s="142" t="s">
        <v>123</v>
      </c>
      <c r="L19" s="75" t="s">
        <v>5</v>
      </c>
      <c r="M19" s="74">
        <v>583114</v>
      </c>
      <c r="N19" s="96">
        <v>0</v>
      </c>
      <c r="O19" s="152">
        <v>1</v>
      </c>
      <c r="P19" s="95" t="s">
        <v>80</v>
      </c>
    </row>
    <row r="20" spans="1:16" s="19" customFormat="1" ht="17.100000000000001" customHeight="1">
      <c r="A20" s="7">
        <v>4</v>
      </c>
      <c r="B20" s="85" t="s">
        <v>81</v>
      </c>
      <c r="C20" s="142" t="s">
        <v>123</v>
      </c>
      <c r="D20" s="74" t="s">
        <v>5</v>
      </c>
      <c r="E20" s="74">
        <v>567942</v>
      </c>
      <c r="F20" s="88" t="s">
        <v>20</v>
      </c>
      <c r="G20" s="142" t="s">
        <v>124</v>
      </c>
      <c r="H20" s="41" t="s">
        <v>5</v>
      </c>
      <c r="I20" s="41" t="s">
        <v>5</v>
      </c>
      <c r="J20" s="88" t="s">
        <v>19</v>
      </c>
      <c r="K20" s="142" t="s">
        <v>124</v>
      </c>
      <c r="L20" s="71" t="s">
        <v>5</v>
      </c>
      <c r="M20" s="71" t="s">
        <v>5</v>
      </c>
      <c r="N20" s="57">
        <v>0</v>
      </c>
      <c r="O20" s="152">
        <v>1</v>
      </c>
      <c r="P20" s="93" t="s">
        <v>30</v>
      </c>
    </row>
    <row r="21" spans="1:16" s="59" customFormat="1" ht="17.100000000000001" customHeight="1">
      <c r="A21" s="7">
        <v>5</v>
      </c>
      <c r="B21" s="85" t="s">
        <v>42</v>
      </c>
      <c r="C21" s="142" t="s">
        <v>123</v>
      </c>
      <c r="D21" s="74" t="s">
        <v>5</v>
      </c>
      <c r="E21" s="74">
        <v>391714</v>
      </c>
      <c r="F21" s="85" t="s">
        <v>43</v>
      </c>
      <c r="G21" s="142" t="s">
        <v>123</v>
      </c>
      <c r="H21" s="74" t="s">
        <v>5</v>
      </c>
      <c r="I21" s="74">
        <v>567231</v>
      </c>
      <c r="J21" s="85" t="s">
        <v>31</v>
      </c>
      <c r="K21" s="142" t="s">
        <v>124</v>
      </c>
      <c r="L21" s="71" t="s">
        <v>5</v>
      </c>
      <c r="M21" s="71" t="s">
        <v>5</v>
      </c>
      <c r="N21" s="57">
        <v>0</v>
      </c>
      <c r="O21" s="152">
        <v>1</v>
      </c>
      <c r="P21" s="94" t="s">
        <v>46</v>
      </c>
    </row>
    <row r="22" spans="1:16" s="65" customFormat="1" ht="17.100000000000001" customHeight="1">
      <c r="A22" s="7">
        <v>6</v>
      </c>
      <c r="B22" s="89" t="s">
        <v>44</v>
      </c>
      <c r="C22" s="142" t="s">
        <v>123</v>
      </c>
      <c r="D22" s="74" t="s">
        <v>5</v>
      </c>
      <c r="E22" s="74">
        <v>618460</v>
      </c>
      <c r="F22" s="85" t="s">
        <v>45</v>
      </c>
      <c r="G22" s="142" t="s">
        <v>123</v>
      </c>
      <c r="H22" s="74" t="s">
        <v>5</v>
      </c>
      <c r="I22" s="74">
        <v>629085</v>
      </c>
      <c r="J22" s="85" t="s">
        <v>47</v>
      </c>
      <c r="K22" s="142" t="s">
        <v>123</v>
      </c>
      <c r="L22" s="75" t="s">
        <v>5</v>
      </c>
      <c r="M22" s="75" t="s">
        <v>48</v>
      </c>
      <c r="N22" s="96">
        <v>0</v>
      </c>
      <c r="O22" s="152">
        <v>1</v>
      </c>
      <c r="P22" s="94" t="s">
        <v>49</v>
      </c>
    </row>
    <row r="23" spans="1:16" s="23" customFormat="1" ht="17.100000000000001" customHeight="1">
      <c r="A23" s="7">
        <v>7</v>
      </c>
      <c r="B23" s="76" t="s">
        <v>84</v>
      </c>
      <c r="C23" s="142" t="s">
        <v>121</v>
      </c>
      <c r="D23" s="100">
        <v>428385</v>
      </c>
      <c r="E23" s="70"/>
      <c r="F23" s="88" t="s">
        <v>82</v>
      </c>
      <c r="G23" s="142" t="s">
        <v>124</v>
      </c>
      <c r="H23" s="41" t="s">
        <v>5</v>
      </c>
      <c r="I23" s="41" t="s">
        <v>5</v>
      </c>
      <c r="J23" s="88" t="s">
        <v>83</v>
      </c>
      <c r="K23" s="142" t="s">
        <v>124</v>
      </c>
      <c r="L23" s="41" t="s">
        <v>5</v>
      </c>
      <c r="M23" s="41" t="s">
        <v>5</v>
      </c>
      <c r="N23" s="57">
        <v>0</v>
      </c>
      <c r="O23" s="152">
        <v>1</v>
      </c>
      <c r="P23" s="93" t="s">
        <v>89</v>
      </c>
    </row>
    <row r="24" spans="1:16" s="19" customFormat="1" ht="17.100000000000001" customHeight="1">
      <c r="A24" s="7">
        <v>8</v>
      </c>
      <c r="B24" s="77" t="s">
        <v>88</v>
      </c>
      <c r="C24" s="142" t="s">
        <v>121</v>
      </c>
      <c r="D24" s="100">
        <v>477979</v>
      </c>
      <c r="E24" s="70"/>
      <c r="F24" s="88" t="s">
        <v>85</v>
      </c>
      <c r="G24" s="142" t="s">
        <v>124</v>
      </c>
      <c r="H24" s="41" t="s">
        <v>5</v>
      </c>
      <c r="I24" s="41" t="s">
        <v>5</v>
      </c>
      <c r="J24" s="88" t="s">
        <v>87</v>
      </c>
      <c r="K24" s="142" t="s">
        <v>124</v>
      </c>
      <c r="L24" s="41" t="s">
        <v>5</v>
      </c>
      <c r="M24" s="41" t="s">
        <v>5</v>
      </c>
      <c r="N24" s="57">
        <v>0</v>
      </c>
      <c r="O24" s="152">
        <v>1</v>
      </c>
      <c r="P24" s="93" t="s">
        <v>90</v>
      </c>
    </row>
    <row r="25" spans="1:16" s="59" customFormat="1" ht="17.100000000000001" customHeight="1">
      <c r="A25" s="7">
        <v>9</v>
      </c>
      <c r="B25" s="85" t="s">
        <v>113</v>
      </c>
      <c r="C25" s="142" t="s">
        <v>123</v>
      </c>
      <c r="D25" s="74" t="s">
        <v>5</v>
      </c>
      <c r="E25" s="74">
        <v>428223</v>
      </c>
      <c r="F25" s="85" t="s">
        <v>114</v>
      </c>
      <c r="G25" s="142" t="s">
        <v>123</v>
      </c>
      <c r="H25" s="74" t="s">
        <v>5</v>
      </c>
      <c r="I25" s="74">
        <v>585369</v>
      </c>
      <c r="J25" s="85" t="s">
        <v>116</v>
      </c>
      <c r="K25" s="142" t="s">
        <v>123</v>
      </c>
      <c r="L25" s="74" t="s">
        <v>5</v>
      </c>
      <c r="M25" s="74">
        <v>486388</v>
      </c>
      <c r="N25" s="57">
        <v>0</v>
      </c>
      <c r="O25" s="152">
        <v>1</v>
      </c>
      <c r="P25" s="93" t="s">
        <v>115</v>
      </c>
    </row>
    <row r="26" spans="1:16" s="65" customFormat="1" ht="17.100000000000001" customHeight="1">
      <c r="A26" s="7">
        <v>10</v>
      </c>
      <c r="B26" s="89" t="s">
        <v>111</v>
      </c>
      <c r="C26" s="142" t="s">
        <v>124</v>
      </c>
      <c r="D26" s="41" t="s">
        <v>5</v>
      </c>
      <c r="E26" s="41" t="s">
        <v>5</v>
      </c>
      <c r="F26" s="77" t="s">
        <v>91</v>
      </c>
      <c r="G26" s="142" t="s">
        <v>121</v>
      </c>
      <c r="H26" s="100">
        <v>480120</v>
      </c>
      <c r="I26" s="70"/>
      <c r="J26" s="85" t="s">
        <v>110</v>
      </c>
      <c r="K26" s="142" t="s">
        <v>124</v>
      </c>
      <c r="L26" s="41" t="s">
        <v>5</v>
      </c>
      <c r="M26" s="41" t="s">
        <v>5</v>
      </c>
      <c r="N26" s="57">
        <v>0</v>
      </c>
      <c r="O26" s="152">
        <v>1</v>
      </c>
      <c r="P26" s="93" t="s">
        <v>112</v>
      </c>
    </row>
    <row r="27" spans="1:16" s="12" customFormat="1" ht="17.100000000000001" customHeight="1">
      <c r="A27" s="60"/>
      <c r="B27" s="61"/>
      <c r="C27" s="60"/>
      <c r="D27" s="62"/>
      <c r="E27" s="62"/>
      <c r="F27" s="61"/>
      <c r="G27" s="60"/>
      <c r="H27" s="62"/>
      <c r="I27" s="62"/>
      <c r="J27" s="61"/>
      <c r="K27" s="60"/>
      <c r="L27" s="169" t="s">
        <v>23</v>
      </c>
      <c r="M27" s="170"/>
      <c r="N27" s="63">
        <f>SUM(N17:N26)</f>
        <v>1</v>
      </c>
      <c r="O27" s="142">
        <f>SUM(O17:O26)</f>
        <v>10</v>
      </c>
      <c r="P27" s="64"/>
    </row>
    <row r="28" spans="1:16" ht="20.100000000000001" customHeight="1">
      <c r="A28" s="171" t="s">
        <v>103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3"/>
    </row>
    <row r="29" spans="1:16" s="12" customFormat="1" ht="17.100000000000001" customHeight="1">
      <c r="A29" s="138">
        <v>1</v>
      </c>
      <c r="B29" s="140"/>
      <c r="C29" s="138"/>
      <c r="D29" s="141"/>
      <c r="E29" s="20"/>
      <c r="F29" s="24"/>
      <c r="G29" s="138"/>
      <c r="H29" s="21"/>
      <c r="I29" s="21"/>
      <c r="J29" s="24"/>
      <c r="K29" s="138"/>
      <c r="L29" s="21"/>
      <c r="M29" s="21"/>
      <c r="N29" s="22"/>
      <c r="O29" s="146"/>
      <c r="P29" s="139"/>
    </row>
    <row r="30" spans="1:16" s="12" customFormat="1" ht="17.100000000000001" customHeight="1">
      <c r="A30" s="136">
        <v>2</v>
      </c>
      <c r="B30" s="48"/>
      <c r="C30" s="136"/>
      <c r="D30" s="55"/>
      <c r="E30" s="55"/>
      <c r="F30" s="9"/>
      <c r="G30" s="136"/>
      <c r="H30" s="55"/>
      <c r="I30" s="55"/>
      <c r="J30" s="9"/>
      <c r="K30" s="136"/>
      <c r="L30" s="10"/>
      <c r="M30" s="55"/>
      <c r="N30" s="56">
        <v>0</v>
      </c>
      <c r="O30" s="153"/>
      <c r="P30" s="54"/>
    </row>
    <row r="31" spans="1:16" s="12" customFormat="1" ht="17.100000000000001" customHeight="1">
      <c r="A31" s="136">
        <v>3</v>
      </c>
      <c r="B31" s="48"/>
      <c r="C31" s="136"/>
      <c r="D31" s="10"/>
      <c r="E31" s="10"/>
      <c r="F31" s="9"/>
      <c r="G31" s="136"/>
      <c r="H31" s="10"/>
      <c r="I31" s="10"/>
      <c r="J31" s="9"/>
      <c r="K31" s="136"/>
      <c r="L31" s="10"/>
      <c r="M31" s="10"/>
      <c r="N31" s="56">
        <v>0</v>
      </c>
      <c r="O31" s="153"/>
      <c r="P31" s="54"/>
    </row>
    <row r="32" spans="1:16" s="12" customFormat="1" ht="17.100000000000001" customHeight="1">
      <c r="A32" s="60"/>
      <c r="B32" s="61"/>
      <c r="C32" s="60"/>
      <c r="D32" s="62"/>
      <c r="E32" s="62"/>
      <c r="F32" s="61"/>
      <c r="G32" s="60"/>
      <c r="H32" s="62"/>
      <c r="I32" s="62"/>
      <c r="J32" s="61"/>
      <c r="K32" s="60"/>
      <c r="L32" s="169" t="s">
        <v>23</v>
      </c>
      <c r="M32" s="170"/>
      <c r="N32" s="63">
        <f>SUM(N29:N31)</f>
        <v>0</v>
      </c>
      <c r="O32" s="153"/>
      <c r="P32" s="64"/>
    </row>
    <row r="33" spans="1:16" s="4" customFormat="1" ht="39.950000000000003" customHeight="1">
      <c r="A33" s="181" t="s">
        <v>94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3"/>
      <c r="N33" s="183"/>
      <c r="O33" s="183"/>
      <c r="P33" s="183"/>
    </row>
    <row r="34" spans="1:16" s="4" customFormat="1" ht="20.100000000000001" customHeight="1">
      <c r="A34" s="184" t="s">
        <v>93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5"/>
      <c r="N34" s="185"/>
      <c r="O34" s="185"/>
      <c r="P34" s="185"/>
    </row>
    <row r="35" spans="1:16" s="4" customFormat="1" ht="20.100000000000001" customHeight="1">
      <c r="A35" s="186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</row>
    <row r="37" spans="1:16" ht="20.100000000000001" customHeight="1">
      <c r="B37" s="121" t="s">
        <v>138</v>
      </c>
      <c r="D37" s="102">
        <f>SUM(D38+D39+D40)</f>
        <v>9</v>
      </c>
      <c r="E37" s="25"/>
      <c r="F37" s="121" t="s">
        <v>100</v>
      </c>
      <c r="H37" s="118">
        <f>SUM(H38+H39+H40)</f>
        <v>0</v>
      </c>
      <c r="I37" s="5"/>
      <c r="L37" s="1"/>
      <c r="M37" s="25"/>
      <c r="N37" s="8"/>
      <c r="O37" s="155"/>
      <c r="P37" s="26"/>
    </row>
    <row r="38" spans="1:16" ht="20.100000000000001" customHeight="1">
      <c r="B38" s="122" t="s">
        <v>130</v>
      </c>
      <c r="D38" s="115">
        <v>4</v>
      </c>
      <c r="E38" s="25"/>
      <c r="F38" s="122" t="s">
        <v>96</v>
      </c>
      <c r="H38" s="103">
        <v>0</v>
      </c>
      <c r="I38" s="5"/>
      <c r="L38" s="1"/>
      <c r="M38" s="25"/>
      <c r="N38" s="8"/>
      <c r="O38" s="155"/>
      <c r="P38" s="26"/>
    </row>
    <row r="39" spans="1:16" ht="20.100000000000001" customHeight="1">
      <c r="B39" s="123" t="s">
        <v>131</v>
      </c>
      <c r="D39" s="115">
        <v>2</v>
      </c>
      <c r="E39" s="25"/>
      <c r="F39" s="123" t="s">
        <v>98</v>
      </c>
      <c r="H39" s="103">
        <v>0</v>
      </c>
      <c r="I39" s="5"/>
      <c r="J39"/>
      <c r="K39" s="27"/>
      <c r="L39" s="1"/>
      <c r="M39" s="25"/>
      <c r="N39" s="8"/>
      <c r="O39" s="155"/>
      <c r="P39" s="26"/>
    </row>
    <row r="40" spans="1:16" ht="20.100000000000001" customHeight="1">
      <c r="B40" s="123" t="s">
        <v>132</v>
      </c>
      <c r="D40" s="115">
        <v>3</v>
      </c>
      <c r="E40" s="25"/>
      <c r="F40" s="123" t="s">
        <v>97</v>
      </c>
      <c r="H40" s="103">
        <v>0</v>
      </c>
      <c r="I40" s="5"/>
      <c r="K40" s="27"/>
      <c r="L40" s="1"/>
      <c r="M40" s="25"/>
      <c r="N40" s="8"/>
      <c r="O40" s="155"/>
      <c r="P40" s="26"/>
    </row>
    <row r="41" spans="1:16" s="32" customFormat="1" ht="9.9499999999999993" customHeight="1">
      <c r="A41" s="27"/>
      <c r="B41" s="179"/>
      <c r="C41" s="179"/>
      <c r="D41" s="180"/>
      <c r="E41" s="28"/>
      <c r="F41" s="33"/>
      <c r="G41" s="143"/>
      <c r="H41" s="15"/>
      <c r="I41" s="30"/>
      <c r="K41" s="34"/>
      <c r="M41" s="28"/>
      <c r="N41" s="29"/>
      <c r="O41" s="156"/>
      <c r="P41" s="26"/>
    </row>
    <row r="42" spans="1:16" ht="20.100000000000001" customHeight="1">
      <c r="B42" s="124" t="s">
        <v>139</v>
      </c>
      <c r="D42" s="116">
        <f>SUM(D43+D44+D45)</f>
        <v>41</v>
      </c>
      <c r="E42" s="25"/>
      <c r="F42" s="130" t="s">
        <v>101</v>
      </c>
      <c r="H42" s="119">
        <f>SUM(H43+H44+H45)</f>
        <v>10</v>
      </c>
      <c r="I42" s="104"/>
      <c r="K42" s="27"/>
      <c r="L42" s="1"/>
      <c r="M42" s="25"/>
      <c r="N42" s="8"/>
      <c r="O42" s="155"/>
      <c r="P42" s="26"/>
    </row>
    <row r="43" spans="1:16" ht="20.100000000000001" customHeight="1">
      <c r="B43" s="125" t="s">
        <v>127</v>
      </c>
      <c r="D43" s="107">
        <v>12</v>
      </c>
      <c r="E43" s="25"/>
      <c r="F43" s="131" t="s">
        <v>96</v>
      </c>
      <c r="H43" s="108">
        <f>SUM(N27)</f>
        <v>1</v>
      </c>
      <c r="I43" s="104"/>
      <c r="K43" s="27"/>
      <c r="L43" s="1"/>
      <c r="M43" s="25"/>
      <c r="N43" s="8"/>
      <c r="O43" s="155"/>
      <c r="P43" s="26"/>
    </row>
    <row r="44" spans="1:16" ht="20.100000000000001" customHeight="1">
      <c r="B44" s="126" t="s">
        <v>128</v>
      </c>
      <c r="D44" s="107">
        <v>12</v>
      </c>
      <c r="E44" s="25"/>
      <c r="F44" s="126" t="s">
        <v>98</v>
      </c>
      <c r="H44" s="108">
        <v>3</v>
      </c>
      <c r="I44" s="104"/>
      <c r="K44" s="27"/>
      <c r="L44" s="1"/>
      <c r="M44" s="25"/>
      <c r="N44" s="8"/>
      <c r="O44" s="155"/>
      <c r="P44" s="26"/>
    </row>
    <row r="45" spans="1:16" ht="20.100000000000001" customHeight="1">
      <c r="B45" s="126" t="s">
        <v>129</v>
      </c>
      <c r="D45" s="107">
        <v>17</v>
      </c>
      <c r="E45" s="25"/>
      <c r="F45" s="126" t="s">
        <v>97</v>
      </c>
      <c r="H45" s="109">
        <v>6</v>
      </c>
      <c r="I45" s="105"/>
      <c r="K45" s="27"/>
      <c r="L45" s="1"/>
      <c r="M45" s="25"/>
      <c r="N45" s="8"/>
      <c r="O45" s="8"/>
      <c r="P45" s="26"/>
    </row>
    <row r="46" spans="1:16" s="32" customFormat="1" ht="9.9499999999999993" customHeight="1">
      <c r="A46" s="27"/>
      <c r="B46" s="179"/>
      <c r="C46" s="179"/>
      <c r="D46" s="180"/>
      <c r="E46" s="28"/>
      <c r="F46" s="33"/>
      <c r="G46" s="143"/>
      <c r="H46" s="15"/>
      <c r="I46" s="30"/>
      <c r="K46" s="34"/>
      <c r="M46" s="28"/>
      <c r="N46" s="29"/>
      <c r="O46" s="156"/>
      <c r="P46" s="26"/>
    </row>
    <row r="47" spans="1:16" ht="20.100000000000001" customHeight="1">
      <c r="B47" s="127" t="s">
        <v>140</v>
      </c>
      <c r="D47" s="117">
        <f>SUM(D48+D49+D50)</f>
        <v>1</v>
      </c>
      <c r="E47" s="25"/>
      <c r="F47" s="127" t="s">
        <v>102</v>
      </c>
      <c r="H47" s="135">
        <f>SUM(H48+H49+H50)</f>
        <v>0</v>
      </c>
      <c r="I47" s="5"/>
      <c r="K47" s="27"/>
      <c r="L47" s="1"/>
      <c r="M47" s="25"/>
      <c r="N47" s="8"/>
      <c r="O47" s="155"/>
      <c r="P47" s="26"/>
    </row>
    <row r="48" spans="1:16" ht="20.100000000000001" customHeight="1">
      <c r="B48" s="128" t="s">
        <v>133</v>
      </c>
      <c r="D48" s="110">
        <v>1</v>
      </c>
      <c r="E48" s="25"/>
      <c r="F48" s="128" t="s">
        <v>96</v>
      </c>
      <c r="H48" s="111">
        <v>0</v>
      </c>
      <c r="I48" s="5"/>
      <c r="K48" s="27"/>
      <c r="L48" s="1"/>
      <c r="M48" s="25"/>
      <c r="N48" s="8"/>
      <c r="O48" s="155"/>
      <c r="P48" s="26"/>
    </row>
    <row r="49" spans="1:16" ht="20.100000000000001" customHeight="1">
      <c r="B49" s="129" t="s">
        <v>134</v>
      </c>
      <c r="D49" s="110">
        <v>0</v>
      </c>
      <c r="E49" s="25"/>
      <c r="F49" s="129" t="s">
        <v>98</v>
      </c>
      <c r="H49" s="111">
        <v>0</v>
      </c>
      <c r="I49" s="5"/>
      <c r="K49" s="27"/>
      <c r="L49" s="1"/>
      <c r="M49" s="25"/>
      <c r="N49" s="8"/>
      <c r="O49" s="155"/>
      <c r="P49" s="26"/>
    </row>
    <row r="50" spans="1:16" ht="20.100000000000001" customHeight="1">
      <c r="B50" s="129" t="s">
        <v>135</v>
      </c>
      <c r="D50" s="110">
        <v>0</v>
      </c>
      <c r="E50" s="25"/>
      <c r="F50" s="129" t="s">
        <v>97</v>
      </c>
      <c r="H50" s="111">
        <v>0</v>
      </c>
      <c r="I50" s="112"/>
      <c r="K50" s="27"/>
      <c r="L50" s="1"/>
      <c r="M50" s="25"/>
      <c r="N50" s="8"/>
      <c r="O50" s="8"/>
      <c r="P50" s="26"/>
    </row>
    <row r="51" spans="1:16" s="32" customFormat="1" ht="9.9499999999999993" customHeight="1">
      <c r="A51" s="27"/>
      <c r="B51" s="179"/>
      <c r="C51" s="179"/>
      <c r="D51" s="180"/>
      <c r="E51" s="28"/>
      <c r="F51" s="33"/>
      <c r="G51" s="143"/>
      <c r="H51" s="15"/>
      <c r="I51" s="30"/>
      <c r="K51" s="34"/>
      <c r="M51" s="28"/>
      <c r="N51" s="29"/>
      <c r="O51" s="156"/>
      <c r="P51" s="31"/>
    </row>
    <row r="52" spans="1:16" ht="20.100000000000001" customHeight="1">
      <c r="B52" s="159" t="s">
        <v>141</v>
      </c>
      <c r="D52" s="162">
        <f>SUM(D53+D54+D55)</f>
        <v>0</v>
      </c>
      <c r="E52" s="25"/>
      <c r="F52" s="132" t="s">
        <v>99</v>
      </c>
      <c r="H52" s="120">
        <f>SUM(H53+H54+H55)</f>
        <v>7</v>
      </c>
      <c r="I52" s="5"/>
      <c r="K52" s="27"/>
      <c r="L52" s="1"/>
      <c r="M52" s="25"/>
      <c r="N52" s="8"/>
      <c r="O52" s="155"/>
      <c r="P52" s="26"/>
    </row>
    <row r="53" spans="1:16" ht="20.100000000000001" customHeight="1">
      <c r="B53" s="160" t="s">
        <v>137</v>
      </c>
      <c r="D53" s="163">
        <v>0</v>
      </c>
      <c r="E53" s="25"/>
      <c r="F53" s="133" t="s">
        <v>96</v>
      </c>
      <c r="H53" s="113">
        <v>4</v>
      </c>
      <c r="I53" s="5"/>
      <c r="K53" s="27"/>
      <c r="L53" s="1"/>
      <c r="M53" s="25"/>
      <c r="N53" s="8"/>
      <c r="O53" s="155"/>
      <c r="P53" s="26"/>
    </row>
    <row r="54" spans="1:16" ht="20.100000000000001" customHeight="1">
      <c r="B54" s="161" t="s">
        <v>134</v>
      </c>
      <c r="D54" s="163">
        <v>0</v>
      </c>
      <c r="E54" s="25"/>
      <c r="F54" s="134" t="s">
        <v>98</v>
      </c>
      <c r="H54" s="113">
        <v>1</v>
      </c>
      <c r="I54" s="5"/>
      <c r="K54" s="27"/>
      <c r="L54" s="1"/>
      <c r="M54" s="25"/>
      <c r="N54" s="8"/>
      <c r="O54" s="155"/>
      <c r="P54" s="26"/>
    </row>
    <row r="55" spans="1:16" ht="20.100000000000001" customHeight="1">
      <c r="B55" s="161" t="s">
        <v>135</v>
      </c>
      <c r="D55" s="163">
        <v>0</v>
      </c>
      <c r="E55" s="25"/>
      <c r="F55" s="134" t="s">
        <v>97</v>
      </c>
      <c r="H55" s="114">
        <v>2</v>
      </c>
      <c r="I55" s="112"/>
      <c r="K55" s="27"/>
      <c r="L55" s="1"/>
      <c r="M55" s="25"/>
      <c r="N55" s="8"/>
      <c r="O55" s="8"/>
      <c r="P55" s="26"/>
    </row>
    <row r="56" spans="1:16" ht="20.100000000000001" customHeight="1">
      <c r="B56" s="34"/>
      <c r="E56" s="25"/>
      <c r="G56" s="1"/>
      <c r="H56" s="1"/>
      <c r="I56" s="106"/>
      <c r="K56" s="27"/>
      <c r="L56" s="1"/>
      <c r="M56" s="25"/>
      <c r="N56" s="8"/>
      <c r="O56" s="8"/>
      <c r="P56" s="26"/>
    </row>
    <row r="57" spans="1:16" ht="20.100000000000001" customHeight="1">
      <c r="B57" s="157" t="s">
        <v>126</v>
      </c>
      <c r="D57" s="158">
        <f>SUM(D37+D42+D47+D52)</f>
        <v>51</v>
      </c>
      <c r="E57" s="25"/>
      <c r="G57" s="1"/>
      <c r="H57" s="1"/>
      <c r="I57" s="5"/>
      <c r="K57" s="27"/>
      <c r="L57" s="1"/>
      <c r="M57" s="25"/>
      <c r="N57" s="8"/>
      <c r="O57" s="155"/>
      <c r="P57" s="26"/>
    </row>
    <row r="58" spans="1:16" ht="20.100000000000001" customHeight="1">
      <c r="B58" s="35"/>
      <c r="E58" s="25"/>
      <c r="G58" s="1"/>
      <c r="H58" s="1"/>
      <c r="I58" s="5"/>
      <c r="K58" s="27"/>
      <c r="L58" s="1"/>
      <c r="M58" s="25"/>
      <c r="N58" s="8"/>
      <c r="O58" s="155"/>
      <c r="P58" s="26"/>
    </row>
    <row r="59" spans="1:16" ht="20.100000000000001" customHeight="1">
      <c r="B59" s="35"/>
      <c r="E59" s="25"/>
      <c r="G59" s="1"/>
      <c r="H59" s="1"/>
      <c r="I59" s="5"/>
      <c r="L59" s="1"/>
      <c r="M59" s="25"/>
      <c r="N59" s="8"/>
      <c r="O59" s="155"/>
      <c r="P59" s="26"/>
    </row>
    <row r="60" spans="1:16">
      <c r="B60" s="46"/>
      <c r="D60"/>
      <c r="E60"/>
      <c r="F60"/>
      <c r="H60"/>
      <c r="I60"/>
    </row>
  </sheetData>
  <autoFilter ref="D1:D60"/>
  <mergeCells count="14">
    <mergeCell ref="B51:D51"/>
    <mergeCell ref="B46:D46"/>
    <mergeCell ref="A33:P33"/>
    <mergeCell ref="L32:M32"/>
    <mergeCell ref="A34:P34"/>
    <mergeCell ref="A35:P35"/>
    <mergeCell ref="B41:D41"/>
    <mergeCell ref="A4:P4"/>
    <mergeCell ref="A16:P16"/>
    <mergeCell ref="L15:M15"/>
    <mergeCell ref="A28:P28"/>
    <mergeCell ref="B1:L1"/>
    <mergeCell ref="B2:N2"/>
    <mergeCell ref="L27:M27"/>
  </mergeCells>
  <pageMargins left="0.31496062992125984" right="0.31496062992125984" top="0.74803149606299213" bottom="0.35433070866141736" header="0.31496062992125984" footer="0.31496062992125984"/>
  <pageSetup paperSize="9" scale="80" orientation="landscape" horizontalDpi="4294967293" r:id="rId1"/>
  <ignoredErrors>
    <ignoredError sqref="M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DGMTRX</vt:lpstr>
      <vt:lpstr>EQUIPE FNSMR ou NON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 2</cp:lastModifiedBy>
  <cp:lastPrinted>2024-09-08T16:59:27Z</cp:lastPrinted>
  <dcterms:created xsi:type="dcterms:W3CDTF">2020-09-17T08:52:21Z</dcterms:created>
  <dcterms:modified xsi:type="dcterms:W3CDTF">2026-08-21T06:48:24Z</dcterms:modified>
</cp:coreProperties>
</file>